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 activeTab="1"/>
  </bookViews>
  <sheets>
    <sheet name="Лист1" sheetId="1" r:id="rId1"/>
    <sheet name="Лист3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" i="3" l="1"/>
  <c r="L5" i="3"/>
  <c r="K5" i="3"/>
  <c r="J5" i="3"/>
  <c r="I5" i="3" l="1"/>
  <c r="I8" i="3" l="1"/>
  <c r="F5" i="1"/>
</calcChain>
</file>

<file path=xl/sharedStrings.xml><?xml version="1.0" encoding="utf-8"?>
<sst xmlns="http://schemas.openxmlformats.org/spreadsheetml/2006/main" count="33" uniqueCount="32">
  <si>
    <t>Сравнительный анализ коммерческих предложений по реализации ИП:</t>
  </si>
  <si>
    <r>
      <t xml:space="preserve">УСЛУГА\ПОСТАВЩИК                                     </t>
    </r>
    <r>
      <rPr>
        <sz val="12"/>
        <color rgb="FFFF0000"/>
        <rFont val="Times New Roman"/>
        <family val="1"/>
        <charset val="204"/>
      </rPr>
      <t xml:space="preserve">  </t>
    </r>
    <r>
      <rPr>
        <i/>
        <sz val="12"/>
        <color rgb="FFFF0000"/>
        <rFont val="Times New Roman"/>
        <family val="1"/>
        <charset val="204"/>
      </rPr>
      <t xml:space="preserve">  с НДС</t>
    </r>
  </si>
  <si>
    <t>ед.изм. шт.</t>
  </si>
  <si>
    <t>Средняя стоимость</t>
  </si>
  <si>
    <t>№</t>
  </si>
  <si>
    <t xml:space="preserve">Наименование товара (работ, услуг) 
</t>
  </si>
  <si>
    <t>Основыне характеристи объекта закупки</t>
  </si>
  <si>
    <t>Ед. изм</t>
  </si>
  <si>
    <t>Кол-во</t>
  </si>
  <si>
    <t>Коммерческие предложения (руб./ед.изм.)</t>
  </si>
  <si>
    <t>Оценка однородности совокупности значений выявленных цен, используемых в расчете Н(М)ЦД</t>
  </si>
  <si>
    <t>Н(М)ЦД, определяемая методом сопоставимых рыночных цен (анализа рынка)*</t>
  </si>
  <si>
    <t xml:space="preserve">Коммерческое предложение                       № 1 </t>
  </si>
  <si>
    <t xml:space="preserve">Коммерческое предложение                        № 2 </t>
  </si>
  <si>
    <t xml:space="preserve">Коммерческое предложение                 № 3 </t>
  </si>
  <si>
    <t xml:space="preserve">Средняя арифметическая цена за единицу     &lt;ц&gt; </t>
  </si>
  <si>
    <t>Среднее квадратичное отклонение</t>
  </si>
  <si>
    <r>
      <t xml:space="preserve">коэффициент вариации цен V (%)           </t>
    </r>
    <r>
      <rPr>
        <i/>
        <sz val="11"/>
        <rFont val="Times New Roman"/>
        <family val="1"/>
        <charset val="204"/>
      </rPr>
      <t xml:space="preserve">         (не должен превышать 33%)</t>
    </r>
  </si>
  <si>
    <t>Средняя арифметическая цена за единицу     руб.</t>
  </si>
  <si>
    <t>Расчет Н (МЦД) по формуле                             v - количество (объем) закупаемого товара (работы, услуги);
     ц - ср. цена за единицу    ЦКЕП = v*ц</t>
  </si>
  <si>
    <t>в соответствии с Техническим заданием</t>
  </si>
  <si>
    <t>шт</t>
  </si>
  <si>
    <t>рублей</t>
  </si>
  <si>
    <t>Справочно-правовая система</t>
  </si>
  <si>
    <t>ООО "КонсультантПлюс Тольятти", цена от 28.03.2024г.</t>
  </si>
  <si>
    <t>ООО Фирма "Миранда" (КОДЕКС), цена от 28.03.2024г.</t>
  </si>
  <si>
    <t>Главный юрисконсульт</t>
  </si>
  <si>
    <t>М.В.Плотникова</t>
  </si>
  <si>
    <t>ООО "Центр информационных технологий "Регион" (ГАРАНТ), цена от 24.02.2024г.</t>
  </si>
  <si>
    <t>Обоснование начальной (максимальной) цены договора "Справочно-правовая система"</t>
  </si>
  <si>
    <t>В результате  Н(М)Ц договора без НДС 20% составляет:</t>
  </si>
  <si>
    <t xml:space="preserve">Приложение № 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</si>
</sst>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wrapText="1"/>
    </xf>
    <xf numFmtId="164" fontId="1" fillId="0" borderId="0" xfId="0" applyNumberFormat="1" applyFont="1"/>
    <xf numFmtId="0" fontId="4" fillId="0" borderId="0" xfId="0" applyFont="1" applyAlignment="1">
      <alignment wrapText="1"/>
    </xf>
    <xf numFmtId="0" fontId="7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/>
    </xf>
    <xf numFmtId="4" fontId="14" fillId="0" borderId="0" xfId="0" applyNumberFormat="1" applyFont="1" applyAlignment="1">
      <alignment vertical="center"/>
    </xf>
    <xf numFmtId="164" fontId="9" fillId="0" borderId="0" xfId="0" applyNumberFormat="1" applyFont="1"/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/>
    <xf numFmtId="4" fontId="10" fillId="0" borderId="0" xfId="0" applyNumberFormat="1" applyFont="1"/>
    <xf numFmtId="0" fontId="2" fillId="0" borderId="0" xfId="0" applyFont="1" applyAlignment="1">
      <alignment horizontal="center"/>
    </xf>
    <xf numFmtId="0" fontId="11" fillId="0" borderId="0" xfId="0" applyFont="1" applyAlignment="1">
      <alignment horizontal="left" vertical="top" wrapText="1"/>
    </xf>
    <xf numFmtId="0" fontId="8" fillId="0" borderId="0" xfId="0" applyFont="1" applyAlignment="1">
      <alignment wrapText="1"/>
    </xf>
    <xf numFmtId="0" fontId="11" fillId="0" borderId="2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123824</xdr:colOff>
      <xdr:row>3</xdr:row>
      <xdr:rowOff>1562100</xdr:rowOff>
    </xdr:from>
    <xdr:to>
      <xdr:col>10</xdr:col>
      <xdr:colOff>1390649</xdr:colOff>
      <xdr:row>3</xdr:row>
      <xdr:rowOff>2019300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7947FD6A-EFAA-44F0-935C-19FA40D3F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10553699" y="2828925"/>
          <a:ext cx="126682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19051</xdr:colOff>
      <xdr:row>3</xdr:row>
      <xdr:rowOff>1409700</xdr:rowOff>
    </xdr:from>
    <xdr:to>
      <xdr:col>9</xdr:col>
      <xdr:colOff>1724025</xdr:colOff>
      <xdr:row>3</xdr:row>
      <xdr:rowOff>2105025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39534EE3-EC51-4C9D-B9C5-016780A71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tretch/>
      </xdr:blipFill>
      <xdr:spPr bwMode="auto">
        <a:xfrm>
          <a:off x="9248776" y="2676525"/>
          <a:ext cx="1704974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workbookViewId="0">
      <selection activeCell="G15" sqref="G15"/>
    </sheetView>
  </sheetViews>
  <sheetFormatPr defaultRowHeight="15" x14ac:dyDescent="0.25"/>
  <cols>
    <col min="1" max="1" width="58" style="1" customWidth="1"/>
    <col min="2" max="2" width="10.28515625" style="1" customWidth="1"/>
    <col min="3" max="3" width="23" style="1" customWidth="1"/>
    <col min="4" max="4" width="27.28515625" style="1" customWidth="1"/>
    <col min="5" max="5" width="25.28515625" style="1" customWidth="1"/>
    <col min="6" max="6" width="17.7109375" style="1" customWidth="1"/>
    <col min="7" max="7" width="22.5703125" style="1" customWidth="1"/>
    <col min="8" max="16384" width="9.140625" style="1"/>
  </cols>
  <sheetData>
    <row r="1" spans="1:7" ht="4.5" customHeight="1" x14ac:dyDescent="0.25"/>
    <row r="2" spans="1:7" ht="38.25" customHeight="1" x14ac:dyDescent="0.35">
      <c r="A2" s="27" t="s">
        <v>0</v>
      </c>
      <c r="B2" s="27"/>
      <c r="C2" s="27"/>
      <c r="D2" s="27"/>
      <c r="E2" s="27"/>
      <c r="F2" s="27"/>
    </row>
    <row r="3" spans="1:7" ht="23.25" x14ac:dyDescent="0.35">
      <c r="B3" s="2"/>
    </row>
    <row r="4" spans="1:7" ht="78.75" x14ac:dyDescent="0.25">
      <c r="A4" s="3" t="s">
        <v>1</v>
      </c>
      <c r="B4" s="4" t="s">
        <v>2</v>
      </c>
      <c r="C4" s="4" t="s">
        <v>28</v>
      </c>
      <c r="D4" s="4" t="s">
        <v>24</v>
      </c>
      <c r="E4" s="4" t="s">
        <v>25</v>
      </c>
      <c r="F4" s="4" t="s">
        <v>3</v>
      </c>
    </row>
    <row r="5" spans="1:7" ht="15.75" x14ac:dyDescent="0.25">
      <c r="A5" s="4" t="s">
        <v>23</v>
      </c>
      <c r="B5" s="3">
        <v>1</v>
      </c>
      <c r="C5" s="5">
        <v>207000</v>
      </c>
      <c r="D5" s="5">
        <v>491958.96</v>
      </c>
      <c r="E5" s="5">
        <v>386400</v>
      </c>
      <c r="F5" s="5">
        <f>AVERAGE(C5:E5)</f>
        <v>361786.32</v>
      </c>
      <c r="G5" s="6"/>
    </row>
    <row r="6" spans="1:7" ht="15.75" x14ac:dyDescent="0.25">
      <c r="A6" s="7"/>
      <c r="B6" s="7"/>
      <c r="F6" s="6"/>
      <c r="G6" s="6"/>
    </row>
    <row r="7" spans="1:7" ht="15.75" x14ac:dyDescent="0.25">
      <c r="A7" s="7"/>
      <c r="B7" s="7"/>
      <c r="F7" s="6"/>
    </row>
    <row r="8" spans="1:7" ht="15.75" x14ac:dyDescent="0.25">
      <c r="A8" s="7"/>
      <c r="B8" s="7"/>
      <c r="F8" s="6"/>
    </row>
    <row r="9" spans="1:7" x14ac:dyDescent="0.25">
      <c r="E9" s="6"/>
    </row>
    <row r="10" spans="1:7" ht="18.75" x14ac:dyDescent="0.3">
      <c r="A10" s="8" t="s">
        <v>26</v>
      </c>
      <c r="B10" s="8"/>
      <c r="C10" s="8" t="s">
        <v>27</v>
      </c>
      <c r="D10" s="8"/>
    </row>
    <row r="11" spans="1:7" x14ac:dyDescent="0.25">
      <c r="A11" s="9"/>
    </row>
  </sheetData>
  <mergeCells count="1">
    <mergeCell ref="A2:F2"/>
  </mergeCells>
  <pageMargins left="0.25" right="0.25" top="0.75" bottom="0.75" header="0.3" footer="0.3"/>
  <pageSetup paperSize="9" scale="8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3"/>
  <sheetViews>
    <sheetView tabSelected="1" workbookViewId="0">
      <selection activeCell="I1" sqref="I1:M1"/>
    </sheetView>
  </sheetViews>
  <sheetFormatPr defaultColWidth="9.140625" defaultRowHeight="12.75" x14ac:dyDescent="0.2"/>
  <cols>
    <col min="1" max="1" width="3.140625" style="10" bestFit="1" customWidth="1"/>
    <col min="2" max="2" width="31" style="10" bestFit="1" customWidth="1"/>
    <col min="3" max="3" width="20.5703125" style="10" bestFit="1" customWidth="1"/>
    <col min="4" max="4" width="5.85546875" style="10" bestFit="1" customWidth="1"/>
    <col min="5" max="5" width="8.85546875" style="10" bestFit="1" customWidth="1"/>
    <col min="6" max="6" width="15.5703125" style="10" bestFit="1" customWidth="1"/>
    <col min="7" max="7" width="16.28515625" style="10" bestFit="1" customWidth="1"/>
    <col min="8" max="8" width="19" style="10" customWidth="1"/>
    <col min="9" max="9" width="18.140625" style="10" bestFit="1" customWidth="1"/>
    <col min="10" max="10" width="26" style="10" customWidth="1"/>
    <col min="11" max="11" width="21.42578125" style="10" customWidth="1"/>
    <col min="12" max="12" width="11.28515625" style="10" bestFit="1" customWidth="1"/>
    <col min="13" max="13" width="16.28515625" style="10" bestFit="1" customWidth="1"/>
    <col min="14" max="14" width="11.85546875" style="10" bestFit="1" customWidth="1"/>
    <col min="15" max="15" width="8.85546875" style="10" bestFit="1" customWidth="1"/>
    <col min="16" max="16" width="20.42578125" style="10" bestFit="1" customWidth="1"/>
    <col min="17" max="17" width="4.7109375" style="10" bestFit="1" customWidth="1"/>
    <col min="18" max="18" width="12.28515625" style="10" bestFit="1" customWidth="1"/>
    <col min="19" max="20" width="9.140625" style="10"/>
    <col min="21" max="21" width="10.42578125" style="10" bestFit="1" customWidth="1"/>
    <col min="22" max="16384" width="9.140625" style="10"/>
  </cols>
  <sheetData>
    <row r="1" spans="1:21" ht="69.75" customHeight="1" x14ac:dyDescent="0.2">
      <c r="I1" s="33" t="s">
        <v>31</v>
      </c>
      <c r="J1" s="33"/>
      <c r="K1" s="33"/>
      <c r="L1" s="33"/>
      <c r="M1" s="33"/>
    </row>
    <row r="2" spans="1:21" ht="15.75" x14ac:dyDescent="0.2">
      <c r="A2" s="34" t="s">
        <v>29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21" ht="14.25" x14ac:dyDescent="0.2">
      <c r="A3" s="35" t="s">
        <v>4</v>
      </c>
      <c r="B3" s="35" t="s">
        <v>5</v>
      </c>
      <c r="C3" s="35" t="s">
        <v>6</v>
      </c>
      <c r="D3" s="35" t="s">
        <v>7</v>
      </c>
      <c r="E3" s="35" t="s">
        <v>8</v>
      </c>
      <c r="F3" s="36" t="s">
        <v>9</v>
      </c>
      <c r="G3" s="37"/>
      <c r="H3" s="37"/>
      <c r="I3" s="38" t="s">
        <v>10</v>
      </c>
      <c r="J3" s="38"/>
      <c r="K3" s="38"/>
      <c r="L3" s="39" t="s">
        <v>11</v>
      </c>
      <c r="M3" s="39"/>
    </row>
    <row r="4" spans="1:21" ht="171" x14ac:dyDescent="0.2">
      <c r="A4" s="35"/>
      <c r="B4" s="35"/>
      <c r="C4" s="35"/>
      <c r="D4" s="35"/>
      <c r="E4" s="35"/>
      <c r="F4" s="11" t="s">
        <v>12</v>
      </c>
      <c r="G4" s="11" t="s">
        <v>13</v>
      </c>
      <c r="H4" s="11" t="s">
        <v>14</v>
      </c>
      <c r="I4" s="11" t="s">
        <v>15</v>
      </c>
      <c r="J4" s="11" t="s">
        <v>16</v>
      </c>
      <c r="K4" s="11" t="s">
        <v>17</v>
      </c>
      <c r="L4" s="12" t="s">
        <v>18</v>
      </c>
      <c r="M4" s="12" t="s">
        <v>19</v>
      </c>
    </row>
    <row r="5" spans="1:21" s="20" customFormat="1" ht="47.25" x14ac:dyDescent="0.25">
      <c r="A5" s="13">
        <v>1</v>
      </c>
      <c r="B5" s="14" t="s">
        <v>23</v>
      </c>
      <c r="C5" s="15" t="s">
        <v>20</v>
      </c>
      <c r="D5" s="4" t="s">
        <v>21</v>
      </c>
      <c r="E5" s="16">
        <v>1</v>
      </c>
      <c r="F5" s="17">
        <v>207000</v>
      </c>
      <c r="G5" s="17">
        <v>228000</v>
      </c>
      <c r="H5" s="17">
        <v>386400</v>
      </c>
      <c r="I5" s="17">
        <f>AVERAGE(F5:H5)</f>
        <v>273800</v>
      </c>
      <c r="J5" s="18">
        <f>SQRT(((SUM((POWER(H5-I5,2)),(POWER(G5-I5,2)),(POWER(F5-I5,2)),))/(COLUMNS(F5:H5)-1)))</f>
        <v>98078.132119244605</v>
      </c>
      <c r="K5" s="18">
        <f>J5/I5*100</f>
        <v>35.821085507393938</v>
      </c>
      <c r="L5" s="19">
        <f>I5</f>
        <v>273800</v>
      </c>
      <c r="M5" s="19">
        <f>L5*E5</f>
        <v>273800</v>
      </c>
    </row>
    <row r="6" spans="1:21" ht="15" x14ac:dyDescent="0.2">
      <c r="A6" s="28"/>
      <c r="B6" s="28"/>
      <c r="C6" s="28"/>
      <c r="D6" s="28"/>
      <c r="E6" s="29"/>
      <c r="F6" s="29"/>
      <c r="G6" s="29"/>
      <c r="H6" s="29"/>
      <c r="I6" s="29"/>
      <c r="J6" s="29"/>
      <c r="K6" s="29"/>
      <c r="L6" s="29"/>
      <c r="M6" s="21"/>
      <c r="P6" s="22"/>
      <c r="Q6" s="22"/>
      <c r="R6" s="22"/>
      <c r="S6" s="22"/>
      <c r="T6" s="22"/>
      <c r="U6" s="22"/>
    </row>
    <row r="7" spans="1:21" ht="15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1"/>
      <c r="P7" s="22"/>
      <c r="Q7" s="22"/>
      <c r="R7" s="22"/>
      <c r="S7" s="22"/>
      <c r="T7" s="22"/>
      <c r="U7" s="22"/>
    </row>
    <row r="8" spans="1:21" ht="15.75" x14ac:dyDescent="0.2">
      <c r="A8" s="30" t="s">
        <v>30</v>
      </c>
      <c r="B8" s="31"/>
      <c r="C8" s="31"/>
      <c r="D8" s="31"/>
      <c r="E8" s="31"/>
      <c r="F8" s="31"/>
      <c r="G8" s="31"/>
      <c r="H8" s="32"/>
      <c r="I8" s="19">
        <f>M5</f>
        <v>273800</v>
      </c>
      <c r="J8" s="23" t="s">
        <v>22</v>
      </c>
      <c r="K8" s="23"/>
      <c r="L8" s="23"/>
      <c r="M8" s="24"/>
      <c r="P8" s="22"/>
      <c r="Q8" s="22"/>
      <c r="R8" s="22"/>
      <c r="S8" s="22"/>
      <c r="T8" s="22"/>
      <c r="U8" s="22"/>
    </row>
    <row r="9" spans="1:21" x14ac:dyDescent="0.2">
      <c r="P9" s="22"/>
      <c r="Q9" s="22"/>
      <c r="R9" s="22"/>
      <c r="S9" s="22"/>
      <c r="T9" s="22"/>
      <c r="U9" s="22"/>
    </row>
    <row r="10" spans="1:21" x14ac:dyDescent="0.2">
      <c r="P10" s="22"/>
      <c r="Q10" s="22"/>
      <c r="R10" s="22"/>
      <c r="S10" s="22"/>
      <c r="T10" s="22"/>
      <c r="U10" s="22"/>
    </row>
    <row r="11" spans="1:21" ht="15.75" x14ac:dyDescent="0.25">
      <c r="F11" s="26"/>
      <c r="G11" s="26"/>
      <c r="H11" s="26"/>
      <c r="P11" s="22"/>
      <c r="Q11" s="22"/>
      <c r="R11" s="22"/>
      <c r="S11" s="22"/>
      <c r="T11" s="22"/>
      <c r="U11" s="22"/>
    </row>
    <row r="12" spans="1:21" x14ac:dyDescent="0.2">
      <c r="P12" s="22"/>
      <c r="Q12" s="22"/>
      <c r="R12" s="22"/>
      <c r="S12" s="22"/>
      <c r="T12" s="22"/>
      <c r="U12" s="22"/>
    </row>
    <row r="13" spans="1:21" ht="15.75" x14ac:dyDescent="0.25">
      <c r="B13" s="25"/>
      <c r="C13" s="25"/>
      <c r="D13" s="25"/>
      <c r="E13" s="25"/>
      <c r="P13" s="22"/>
      <c r="Q13" s="22"/>
      <c r="R13" s="22"/>
      <c r="S13" s="22"/>
      <c r="T13" s="22"/>
      <c r="U13" s="22"/>
    </row>
  </sheetData>
  <mergeCells count="12">
    <mergeCell ref="A6:L7"/>
    <mergeCell ref="A8:H8"/>
    <mergeCell ref="I1:M1"/>
    <mergeCell ref="A2:M2"/>
    <mergeCell ref="A3:A4"/>
    <mergeCell ref="B3:B4"/>
    <mergeCell ref="C3:C4"/>
    <mergeCell ref="D3:D4"/>
    <mergeCell ref="E3:E4"/>
    <mergeCell ref="F3:H3"/>
    <mergeCell ref="I3:K3"/>
    <mergeCell ref="L3:M3"/>
  </mergeCells>
  <pageMargins left="0.7" right="0.7" top="0.75" bottom="0.75" header="0.3" footer="0.3"/>
  <pageSetup paperSize="9" scale="6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В. Симакина</dc:creator>
  <cp:lastModifiedBy>Дмитрий Богряков</cp:lastModifiedBy>
  <cp:lastPrinted>2024-03-29T09:58:48Z</cp:lastPrinted>
  <dcterms:created xsi:type="dcterms:W3CDTF">2024-01-11T04:51:32Z</dcterms:created>
  <dcterms:modified xsi:type="dcterms:W3CDTF">2024-04-05T11:37:38Z</dcterms:modified>
</cp:coreProperties>
</file>